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ькулятор" sheetId="1" state="visible" r:id="rId1"/>
    <sheet xmlns:r="http://schemas.openxmlformats.org/officeDocument/2006/relationships" name="Приме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 &quot;₽&quot;"/>
    <numFmt numFmtId="166" formatCode="0.0 &quot; мес.&quot;"/>
  </numFmts>
  <fonts count="8">
    <font>
      <name val="Calibri"/>
      <family val="2"/>
      <color theme="1"/>
      <sz val="11"/>
      <scheme val="minor"/>
    </font>
    <font>
      <b val="1"/>
      <color rgb="000A1722"/>
      <sz val="18"/>
    </font>
    <font>
      <color rgb="0066737D"/>
      <sz val="10"/>
    </font>
    <font>
      <b val="1"/>
      <color rgb="00177647"/>
      <sz val="11"/>
    </font>
    <font>
      <b val="1"/>
    </font>
    <font>
      <b val="1"/>
      <color rgb="0035D07F"/>
      <sz val="14"/>
    </font>
    <font/>
    <font>
      <b val="1"/>
      <color rgb="00FFFFFF"/>
      <sz val="12"/>
    </font>
  </fonts>
  <fills count="7">
    <fill>
      <patternFill/>
    </fill>
    <fill>
      <patternFill patternType="gray125"/>
    </fill>
    <fill>
      <patternFill patternType="solid">
        <fgColor rgb="00E9F9F0"/>
      </patternFill>
    </fill>
    <fill>
      <patternFill patternType="solid">
        <fgColor rgb="00FFF8DC"/>
      </patternFill>
    </fill>
    <fill>
      <patternFill patternType="solid">
        <fgColor rgb="00173E2B"/>
      </patternFill>
    </fill>
    <fill>
      <patternFill patternType="solid">
        <fgColor rgb="00F4F7F5"/>
      </patternFill>
    </fill>
    <fill>
      <patternFill patternType="solid">
        <fgColor rgb="000E2118"/>
      </patternFill>
    </fill>
  </fills>
  <borders count="2">
    <border>
      <left/>
      <right/>
      <top/>
      <bottom/>
      <diagonal/>
    </border>
    <border>
      <left style="thin">
        <color rgb="00DFE6E1"/>
      </left>
      <right style="thin">
        <color rgb="00DFE6E1"/>
      </right>
      <top style="thin">
        <color rgb="00DFE6E1"/>
      </top>
      <bottom style="thin">
        <color rgb="00DFE6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pivotButton="0" quotePrefix="0" xfId="0"/>
    <xf numFmtId="0" fontId="2" fillId="0" borderId="1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3" fontId="0" fillId="3" borderId="1" pivotButton="0" quotePrefix="0" xfId="0"/>
    <xf numFmtId="164" fontId="0" fillId="3" borderId="1" pivotButton="0" quotePrefix="0" xfId="0"/>
    <xf numFmtId="0" fontId="4" fillId="0" borderId="1" pivotButton="0" quotePrefix="0" xfId="0"/>
    <xf numFmtId="165" fontId="5" fillId="4" borderId="1" pivotButton="0" quotePrefix="0" xfId="0"/>
    <xf numFmtId="0" fontId="6" fillId="0" borderId="1" pivotButton="0" quotePrefix="0" xfId="0"/>
    <xf numFmtId="165" fontId="0" fillId="5" borderId="1" pivotButton="0" quotePrefix="0" xfId="0"/>
    <xf numFmtId="166" fontId="5" fillId="4" borderId="1" pivotButton="0" quotePrefix="0" xfId="0"/>
    <xf numFmtId="0" fontId="2" fillId="0" borderId="1" applyAlignment="1" pivotButton="0" quotePrefix="0" xfId="0">
      <alignment vertical="top" wrapText="1"/>
    </xf>
    <xf numFmtId="0" fontId="7" fillId="6" borderId="1" pivotButton="0" quotePrefix="0" xfId="0"/>
    <xf numFmtId="165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4" customWidth="1" min="3" max="3"/>
  </cols>
  <sheetData>
    <row r="1">
      <c r="A1" s="1" t="inlineStr">
        <is>
          <t>Калькулятор франшизы «Метод Бебешко»</t>
        </is>
      </c>
    </row>
    <row r="2">
      <c r="A2" s="2" t="inlineStr">
        <is>
          <t>Меняйте жёлтые ячейки — расчёт обновится автоматически.</t>
        </is>
      </c>
    </row>
    <row r="4">
      <c r="A4" s="3" t="inlineStr">
        <is>
          <t>1. Доходы</t>
        </is>
      </c>
      <c r="B4" s="4" t="n"/>
      <c r="C4" s="4" t="n"/>
    </row>
    <row r="5">
      <c r="A5" s="5" t="inlineStr">
        <is>
          <t>Стоимость одного сеанса (регионы 20 000 / Москва 35 000)</t>
        </is>
      </c>
      <c r="B5" s="6" t="n">
        <v>20000</v>
      </c>
      <c r="C5" s="2" t="inlineStr">
        <is>
          <t>₽</t>
        </is>
      </c>
    </row>
    <row r="6">
      <c r="A6" s="5" t="inlineStr">
        <is>
          <t>Количество сеансов в месяц</t>
        </is>
      </c>
      <c r="B6" s="6" t="n">
        <v>20</v>
      </c>
      <c r="C6" s="2" t="inlineStr">
        <is>
          <t>шт.</t>
        </is>
      </c>
    </row>
    <row r="7">
      <c r="A7" s="5" t="inlineStr">
        <is>
          <t>Или задайте выручку вручную</t>
        </is>
      </c>
      <c r="B7" s="6" t="n">
        <v>400000</v>
      </c>
      <c r="C7" s="2" t="inlineStr">
        <is>
          <t>₽</t>
        </is>
      </c>
    </row>
    <row r="8">
      <c r="A8" s="5" t="inlineStr">
        <is>
          <t>Использовать ручную выручку (1 = да, 0 = нет)</t>
        </is>
      </c>
      <c r="B8" s="6" t="n">
        <v>0</v>
      </c>
      <c r="C8" s="2" t="inlineStr">
        <is>
          <t>0/1</t>
        </is>
      </c>
    </row>
    <row r="10">
      <c r="A10" s="3" t="inlineStr">
        <is>
          <t>2. Ежемесячные расходы</t>
        </is>
      </c>
      <c r="B10" s="4" t="n"/>
      <c r="C10" s="4" t="n"/>
    </row>
    <row r="11">
      <c r="A11" s="5" t="inlineStr">
        <is>
          <t>Аренда коворкинга / кабинета</t>
        </is>
      </c>
      <c r="B11" s="6" t="n">
        <v>27000</v>
      </c>
      <c r="C11" s="2" t="inlineStr">
        <is>
          <t>₽</t>
        </is>
      </c>
    </row>
    <row r="12">
      <c r="A12" s="5" t="inlineStr">
        <is>
          <t>Расходные материалы</t>
        </is>
      </c>
      <c r="B12" s="6" t="n">
        <v>8000</v>
      </c>
      <c r="C12" s="2" t="inlineStr">
        <is>
          <t>₽</t>
        </is>
      </c>
    </row>
    <row r="13">
      <c r="A13" s="5" t="inlineStr">
        <is>
          <t>Маркетинг в месяц</t>
        </is>
      </c>
      <c r="B13" s="6" t="n">
        <v>0</v>
      </c>
      <c r="C13" s="2" t="inlineStr">
        <is>
          <t>₽</t>
        </is>
      </c>
    </row>
    <row r="14">
      <c r="A14" s="5" t="inlineStr">
        <is>
          <t>Роялти (фиксированная сумма)</t>
        </is>
      </c>
      <c r="B14" s="6" t="n">
        <v>30000</v>
      </c>
      <c r="C14" s="2" t="inlineStr">
        <is>
          <t>₽</t>
        </is>
      </c>
    </row>
    <row r="15">
      <c r="A15" s="5" t="inlineStr">
        <is>
          <t>Налог, % от выручки</t>
        </is>
      </c>
      <c r="B15" s="7" t="n">
        <v>0.06</v>
      </c>
      <c r="C15" s="2" t="inlineStr">
        <is>
          <t>%</t>
        </is>
      </c>
    </row>
    <row r="16">
      <c r="A16" s="5" t="inlineStr">
        <is>
          <t>Непредвиденные расходы, % от выручки</t>
        </is>
      </c>
      <c r="B16" s="7" t="n">
        <v>0.15</v>
      </c>
      <c r="C16" s="2" t="inlineStr">
        <is>
          <t>%</t>
        </is>
      </c>
    </row>
    <row r="17">
      <c r="A17" s="5" t="inlineStr">
        <is>
          <t>Зарплата специалиста (если не работаете сами)</t>
        </is>
      </c>
      <c r="B17" s="6" t="n">
        <v>30000</v>
      </c>
      <c r="C17" s="2" t="inlineStr">
        <is>
          <t>₽</t>
        </is>
      </c>
    </row>
    <row r="19">
      <c r="A19" s="3" t="inlineStr">
        <is>
          <t>3. Стартовые вложения</t>
        </is>
      </c>
      <c r="B19" s="4" t="n"/>
      <c r="C19" s="4" t="n"/>
    </row>
    <row r="20">
      <c r="A20" s="5" t="inlineStr">
        <is>
          <t>Паушальный взнос</t>
        </is>
      </c>
      <c r="B20" s="6" t="n">
        <v>3000000</v>
      </c>
      <c r="C20" s="2" t="inlineStr">
        <is>
          <t>₽</t>
        </is>
      </c>
    </row>
    <row r="21">
      <c r="A21" s="5" t="inlineStr">
        <is>
          <t>Оборудование</t>
        </is>
      </c>
      <c r="B21" s="6" t="n">
        <v>150000</v>
      </c>
      <c r="C21" s="2" t="inlineStr">
        <is>
          <t>₽</t>
        </is>
      </c>
    </row>
    <row r="22">
      <c r="A22" s="5" t="inlineStr">
        <is>
          <t>Стартовый маркетинг</t>
        </is>
      </c>
      <c r="B22" s="6" t="n">
        <v>150000</v>
      </c>
      <c r="C22" s="2" t="inlineStr">
        <is>
          <t>₽</t>
        </is>
      </c>
    </row>
    <row r="24">
      <c r="A24" s="3" t="inlineStr">
        <is>
          <t>4. Расчёт</t>
        </is>
      </c>
      <c r="B24" s="4" t="n"/>
      <c r="C24" s="4" t="n"/>
    </row>
    <row r="25">
      <c r="A25" s="8" t="inlineStr">
        <is>
          <t>Средняя выручка в месяц</t>
        </is>
      </c>
      <c r="B25" s="9">
        <f>IF(B8=1,B7,B5*B6)</f>
        <v/>
      </c>
      <c r="C25" s="2" t="inlineStr">
        <is>
          <t>₽/мес.</t>
        </is>
      </c>
    </row>
    <row r="26">
      <c r="A26" s="10" t="inlineStr">
        <is>
          <t>Роялти (сумма)</t>
        </is>
      </c>
      <c r="B26" s="11">
        <f>B14</f>
        <v/>
      </c>
      <c r="C26" s="2" t="inlineStr"/>
    </row>
    <row r="27">
      <c r="A27" s="10" t="inlineStr">
        <is>
          <t>Налог (сумма)</t>
        </is>
      </c>
      <c r="B27" s="11">
        <f>B25*B15</f>
        <v/>
      </c>
      <c r="C27" s="2" t="inlineStr"/>
    </row>
    <row r="28">
      <c r="A28" s="10" t="inlineStr">
        <is>
          <t>Непредвиденные расходы (сумма)</t>
        </is>
      </c>
      <c r="B28" s="11">
        <f>B25*B16</f>
        <v/>
      </c>
      <c r="C28" s="2" t="inlineStr"/>
    </row>
    <row r="29">
      <c r="A29" s="10" t="inlineStr">
        <is>
          <t>Расходы без зарплаты</t>
        </is>
      </c>
      <c r="B29" s="11">
        <f>B11+B12+B13+B26+B27+B28</f>
        <v/>
      </c>
      <c r="C29" s="2" t="inlineStr"/>
    </row>
    <row r="30">
      <c r="A30" s="8" t="inlineStr">
        <is>
          <t>Чистая прибыль — собственник работает сам</t>
        </is>
      </c>
      <c r="B30" s="9">
        <f>B25-B29</f>
        <v/>
      </c>
      <c r="C30" s="2" t="inlineStr">
        <is>
          <t>₽/мес.</t>
        </is>
      </c>
    </row>
    <row r="31">
      <c r="A31" s="10" t="inlineStr">
        <is>
          <t>Расходы с зарплатой специалиста</t>
        </is>
      </c>
      <c r="B31" s="11">
        <f>B29+B17</f>
        <v/>
      </c>
      <c r="C31" s="2" t="inlineStr"/>
    </row>
    <row r="32">
      <c r="A32" s="8" t="inlineStr">
        <is>
          <t>Чистая прибыль — работает нанятый специалист</t>
        </is>
      </c>
      <c r="B32" s="9">
        <f>B25-B31</f>
        <v/>
      </c>
      <c r="C32" s="2" t="inlineStr">
        <is>
          <t>₽/мес.</t>
        </is>
      </c>
    </row>
    <row r="33">
      <c r="A33" s="8" t="inlineStr">
        <is>
          <t>Стартовые вложения (всего)</t>
        </is>
      </c>
      <c r="B33" s="9">
        <f>B20+B21+B22</f>
        <v/>
      </c>
      <c r="C33" s="2" t="inlineStr">
        <is>
          <t>₽</t>
        </is>
      </c>
    </row>
    <row r="34">
      <c r="A34" s="8" t="inlineStr">
        <is>
          <t>Срок окупаемости — собственник работает сам</t>
        </is>
      </c>
      <c r="B34" s="12">
        <f>IF(B30&gt;0,B33/B30,"—")</f>
        <v/>
      </c>
      <c r="C34" s="2" t="inlineStr">
        <is>
          <t>месяцев</t>
        </is>
      </c>
    </row>
    <row r="35">
      <c r="A35" s="8" t="inlineStr">
        <is>
          <t>Срок окупаемости — нанятый специалист</t>
        </is>
      </c>
      <c r="B35" s="12">
        <f>IF(B32&gt;0,B33/B32,"—")</f>
        <v/>
      </c>
      <c r="C35" s="2" t="inlineStr">
        <is>
          <t>месяцев</t>
        </is>
      </c>
    </row>
    <row r="37" ht="68" customHeight="1">
      <c r="A37" s="13" t="inlineStr">
        <is>
          <t>Подсказка: регионы — 20 000 ₽/сеанс, Москва — 35 000 ₽/сеанс.
Непредвиденные расходы по умолчанию 15% от выручки.
Если хотите задать выручку напрямую, впишите сумму в строку «Или задайте выручку вручную» и поставьте 1 в строке «Использовать ручную выручку».</t>
        </is>
      </c>
    </row>
  </sheetData>
  <mergeCells count="7">
    <mergeCell ref="A10:C10"/>
    <mergeCell ref="A19:C19"/>
    <mergeCell ref="A1:C1"/>
    <mergeCell ref="A37:C37"/>
    <mergeCell ref="A4:C4"/>
    <mergeCell ref="A24:C24"/>
    <mergeCell ref="A2:C2"/>
  </mergeCells>
  <dataValidations count="1">
    <dataValidation sqref="B8" showDropDown="0" showInputMessage="0" showErrorMessage="0" allowBlank="0" type="list">
      <formula1>"0,1"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</cols>
  <sheetData>
    <row r="1">
      <c r="A1" s="1" t="inlineStr">
        <is>
          <t>Примеры расчёта (для справки)</t>
        </is>
      </c>
    </row>
    <row r="2">
      <c r="A2" s="14" t="inlineStr">
        <is>
          <t>Показатель</t>
        </is>
      </c>
      <c r="B2" s="14" t="inlineStr">
        <is>
          <t>Собственник работает сам</t>
        </is>
      </c>
      <c r="C2" s="14" t="inlineStr">
        <is>
          <t>Нанятый специалист</t>
        </is>
      </c>
    </row>
    <row r="3">
      <c r="A3" s="5" t="inlineStr">
        <is>
          <t>Выручка</t>
        </is>
      </c>
      <c r="B3" s="15" t="n">
        <v>300000</v>
      </c>
      <c r="C3" s="15" t="n">
        <v>300000</v>
      </c>
    </row>
    <row r="4">
      <c r="A4" s="5" t="inlineStr">
        <is>
          <t>Расходы</t>
        </is>
      </c>
      <c r="B4" s="15" t="n">
        <v>83000</v>
      </c>
      <c r="C4" s="15" t="n">
        <v>113000</v>
      </c>
    </row>
    <row r="5">
      <c r="A5" s="5" t="inlineStr">
        <is>
          <t>Чистая прибыль</t>
        </is>
      </c>
      <c r="B5" s="15" t="n">
        <v>217000</v>
      </c>
      <c r="C5" s="15" t="n">
        <v>187000</v>
      </c>
    </row>
    <row r="6">
      <c r="A6" s="5" t="inlineStr">
        <is>
          <t>Стартовые вложения</t>
        </is>
      </c>
      <c r="B6" s="15" t="n">
        <v>3300000</v>
      </c>
      <c r="C6" s="15" t="n">
        <v>3300000</v>
      </c>
    </row>
    <row r="7">
      <c r="A7" s="5" t="inlineStr">
        <is>
          <t>Окупаемость</t>
        </is>
      </c>
      <c r="B7" s="16" t="n">
        <v>15.2</v>
      </c>
      <c r="C7" s="16" t="n">
        <v>17.6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2026-08-23T09:12:21Z</dcterms:created>
  <dcterms:modified xmlns:dcterms="http://purl.org/dc/terms/" xmlns:xsi="http://www.w3.org/2001/XMLSchema-instance" xsi:type="dcterms:W3CDTF">2026-08-23T09:12:21Z</dcterms:modified>
</cp:coreProperties>
</file>